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yle\Dropbox\3. BLOG POSTS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  <c r="I26" i="1"/>
  <c r="J26" i="1"/>
  <c r="K26" i="1"/>
  <c r="L26" i="1"/>
  <c r="N26" i="1"/>
  <c r="O26" i="1"/>
  <c r="B26" i="1"/>
  <c r="E15" i="1"/>
  <c r="J5" i="1"/>
  <c r="J7" i="1"/>
  <c r="J9" i="1"/>
  <c r="J11" i="1"/>
  <c r="J13" i="1"/>
  <c r="J15" i="1"/>
  <c r="J17" i="1"/>
  <c r="J19" i="1"/>
  <c r="J21" i="1"/>
  <c r="J23" i="1"/>
  <c r="J25" i="1"/>
  <c r="J3" i="1"/>
  <c r="V5" i="1"/>
  <c r="V23" i="1"/>
  <c r="V25" i="1"/>
  <c r="W5" i="1"/>
  <c r="W23" i="1"/>
  <c r="W25" i="1"/>
  <c r="W3" i="1"/>
  <c r="V3" i="1"/>
  <c r="S23" i="1"/>
  <c r="R23" i="1"/>
  <c r="R26" i="1"/>
  <c r="Q5" i="1"/>
  <c r="P5" i="1"/>
  <c r="O5" i="1"/>
  <c r="O7" i="1"/>
  <c r="V7" i="1" s="1"/>
  <c r="O9" i="1"/>
  <c r="W9" i="1" s="1"/>
  <c r="O11" i="1"/>
  <c r="V11" i="1" s="1"/>
  <c r="O13" i="1"/>
  <c r="W13" i="1" s="1"/>
  <c r="O15" i="1"/>
  <c r="V15" i="1" s="1"/>
  <c r="O17" i="1"/>
  <c r="W17" i="1" s="1"/>
  <c r="O19" i="1"/>
  <c r="V19" i="1" s="1"/>
  <c r="O21" i="1"/>
  <c r="W21" i="1" s="1"/>
  <c r="O23" i="1"/>
  <c r="O25" i="1"/>
  <c r="V26" i="1"/>
  <c r="L5" i="1"/>
  <c r="R5" i="1" s="1"/>
  <c r="L7" i="1"/>
  <c r="S7" i="1" s="1"/>
  <c r="L9" i="1"/>
  <c r="S9" i="1" s="1"/>
  <c r="L11" i="1"/>
  <c r="R11" i="1" s="1"/>
  <c r="L13" i="1"/>
  <c r="S13" i="1" s="1"/>
  <c r="L15" i="1"/>
  <c r="R15" i="1" s="1"/>
  <c r="L17" i="1"/>
  <c r="S17" i="1" s="1"/>
  <c r="L19" i="1"/>
  <c r="S19" i="1" s="1"/>
  <c r="L21" i="1"/>
  <c r="S21" i="1" s="1"/>
  <c r="L23" i="1"/>
  <c r="L25" i="1"/>
  <c r="S25" i="1" s="1"/>
  <c r="K5" i="1"/>
  <c r="M5" i="1" s="1"/>
  <c r="K7" i="1"/>
  <c r="Q7" i="1" s="1"/>
  <c r="K9" i="1"/>
  <c r="K11" i="1"/>
  <c r="Q11" i="1" s="1"/>
  <c r="K13" i="1"/>
  <c r="Q13" i="1" s="1"/>
  <c r="K15" i="1"/>
  <c r="Q15" i="1" s="1"/>
  <c r="K17" i="1"/>
  <c r="K19" i="1"/>
  <c r="P19" i="1" s="1"/>
  <c r="K21" i="1"/>
  <c r="Q21" i="1" s="1"/>
  <c r="K23" i="1"/>
  <c r="Q23" i="1" s="1"/>
  <c r="K25" i="1"/>
  <c r="M25" i="1" s="1"/>
  <c r="E5" i="1"/>
  <c r="U5" i="1" s="1"/>
  <c r="E7" i="1"/>
  <c r="E9" i="1"/>
  <c r="E11" i="1"/>
  <c r="E13" i="1"/>
  <c r="E17" i="1"/>
  <c r="E19" i="1"/>
  <c r="E21" i="1"/>
  <c r="E23" i="1"/>
  <c r="E25" i="1"/>
  <c r="U25" i="1" s="1"/>
  <c r="U3" i="1"/>
  <c r="T3" i="1"/>
  <c r="S3" i="1"/>
  <c r="R3" i="1"/>
  <c r="Q3" i="1"/>
  <c r="P3" i="1"/>
  <c r="O3" i="1"/>
  <c r="L3" i="1"/>
  <c r="K3" i="1"/>
  <c r="M3" i="1" s="1"/>
  <c r="E3" i="1"/>
  <c r="F3" i="1"/>
  <c r="S26" i="1" l="1"/>
  <c r="Q26" i="1"/>
  <c r="W26" i="1"/>
  <c r="V21" i="1"/>
  <c r="R19" i="1"/>
  <c r="W19" i="1"/>
  <c r="M17" i="1"/>
  <c r="U17" i="1" s="1"/>
  <c r="V17" i="1"/>
  <c r="S15" i="1"/>
  <c r="W15" i="1"/>
  <c r="V13" i="1"/>
  <c r="S11" i="1"/>
  <c r="W11" i="1"/>
  <c r="M9" i="1"/>
  <c r="U9" i="1" s="1"/>
  <c r="V9" i="1"/>
  <c r="W7" i="1"/>
  <c r="T25" i="1"/>
  <c r="T17" i="1"/>
  <c r="T9" i="1"/>
  <c r="T5" i="1"/>
  <c r="M19" i="1"/>
  <c r="T19" i="1" s="1"/>
  <c r="M15" i="1"/>
  <c r="T15" i="1" s="1"/>
  <c r="P23" i="1"/>
  <c r="P15" i="1"/>
  <c r="Q19" i="1"/>
  <c r="S5" i="1"/>
  <c r="M21" i="1"/>
  <c r="T21" i="1" s="1"/>
  <c r="M13" i="1"/>
  <c r="U13" i="1" s="1"/>
  <c r="P25" i="1"/>
  <c r="P21" i="1"/>
  <c r="P17" i="1"/>
  <c r="P13" i="1"/>
  <c r="P9" i="1"/>
  <c r="Q25" i="1"/>
  <c r="Q17" i="1"/>
  <c r="Q9" i="1"/>
  <c r="R25" i="1"/>
  <c r="R21" i="1"/>
  <c r="R17" i="1"/>
  <c r="R13" i="1"/>
  <c r="R9" i="1"/>
  <c r="M23" i="1"/>
  <c r="T23" i="1" s="1"/>
  <c r="M11" i="1"/>
  <c r="T11" i="1" s="1"/>
  <c r="M7" i="1"/>
  <c r="T7" i="1" s="1"/>
  <c r="P11" i="1"/>
  <c r="P26" i="1"/>
  <c r="P7" i="1"/>
  <c r="R7" i="1"/>
  <c r="M26" i="1" l="1"/>
  <c r="T26" i="1" s="1"/>
  <c r="U19" i="1"/>
  <c r="T13" i="1"/>
  <c r="U7" i="1"/>
  <c r="U11" i="1"/>
  <c r="U21" i="1"/>
  <c r="U15" i="1"/>
  <c r="U23" i="1"/>
  <c r="U26" i="1" l="1"/>
</calcChain>
</file>

<file path=xl/sharedStrings.xml><?xml version="1.0" encoding="utf-8"?>
<sst xmlns="http://schemas.openxmlformats.org/spreadsheetml/2006/main" count="33" uniqueCount="32">
  <si>
    <t>PLEA CONVICTION</t>
  </si>
  <si>
    <t>TBC CONVICTION</t>
  </si>
  <si>
    <t>JT CONVICTION</t>
  </si>
  <si>
    <t>DEFERRED</t>
  </si>
  <si>
    <t>TBC ACQUITTAL</t>
  </si>
  <si>
    <t>JT ACQUITTAL</t>
  </si>
  <si>
    <t>DISMISSAL</t>
  </si>
  <si>
    <t>DWI 1ST</t>
  </si>
  <si>
    <t>TOTAL DISPOSED</t>
  </si>
  <si>
    <t>TOTAL CONVICTION</t>
  </si>
  <si>
    <t>TOTAL ACQUITTAL</t>
  </si>
  <si>
    <t>TOTAL TRIALS</t>
  </si>
  <si>
    <t>TOTAL TRIAL CONV</t>
  </si>
  <si>
    <t>TOTAL TBC</t>
  </si>
  <si>
    <t>TOTAL JT</t>
  </si>
  <si>
    <t>% TBC ACQUIT</t>
  </si>
  <si>
    <t>%TBC CONVICT</t>
  </si>
  <si>
    <t>%JT ACQUIT</t>
  </si>
  <si>
    <t>%OVERALL ACQUIT</t>
  </si>
  <si>
    <t>%OVERALL CONVICT</t>
  </si>
  <si>
    <t>DWI 2ND</t>
  </si>
  <si>
    <t>Theft (A&amp;B)</t>
  </si>
  <si>
    <t>% TOTAL CASES DM</t>
  </si>
  <si>
    <t>%TOTAL CASES DEF</t>
  </si>
  <si>
    <t>THEFT BY CHECK</t>
  </si>
  <si>
    <t>MARIJUANA</t>
  </si>
  <si>
    <t>DRUG</t>
  </si>
  <si>
    <t>FAMILY VIOLENCE</t>
  </si>
  <si>
    <t>ASSAULT</t>
  </si>
  <si>
    <t>TRAFFIC</t>
  </si>
  <si>
    <t>ALL OTHER MISD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</si>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</sst>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4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0" fontId="5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tabSelected="1" workbookViewId="0">
      <pane xSplit="1" topLeftCell="K1" activePane="topRight" state="frozen"/>
      <selection pane="topRight" activeCell="U32" sqref="U32"/>
    </sheetView>
  </sheetViews>
  <sheetFormatPr defaultColWidth="15.77734375" defaultRowHeight="12" x14ac:dyDescent="0.25"/>
  <cols>
    <col min="1" max="1" width="15.77734375" style="16"/>
    <col min="2" max="16384" width="15.77734375" style="1"/>
  </cols>
  <sheetData>
    <row r="1" spans="1:23" s="2" customFormat="1" ht="12.6" thickBot="1" x14ac:dyDescent="0.3">
      <c r="A1" s="13"/>
      <c r="B1" s="12" t="s">
        <v>0</v>
      </c>
      <c r="C1" s="11" t="s">
        <v>1</v>
      </c>
      <c r="D1" s="11" t="s">
        <v>2</v>
      </c>
      <c r="E1" s="11" t="s">
        <v>12</v>
      </c>
      <c r="F1" s="11" t="s">
        <v>9</v>
      </c>
      <c r="G1" s="11" t="s">
        <v>3</v>
      </c>
      <c r="H1" s="11" t="s">
        <v>4</v>
      </c>
      <c r="I1" s="11" t="s">
        <v>5</v>
      </c>
      <c r="J1" s="11" t="s">
        <v>10</v>
      </c>
      <c r="K1" s="11" t="s">
        <v>13</v>
      </c>
      <c r="L1" s="11" t="s">
        <v>14</v>
      </c>
      <c r="M1" s="11" t="s">
        <v>11</v>
      </c>
      <c r="N1" s="11" t="s">
        <v>6</v>
      </c>
      <c r="O1" s="11" t="s">
        <v>8</v>
      </c>
      <c r="P1" s="11" t="s">
        <v>15</v>
      </c>
      <c r="Q1" s="11" t="s">
        <v>16</v>
      </c>
      <c r="R1" s="11" t="s">
        <v>17</v>
      </c>
      <c r="S1" s="11" t="s">
        <v>17</v>
      </c>
      <c r="T1" s="11" t="s">
        <v>18</v>
      </c>
      <c r="U1" s="11" t="s">
        <v>19</v>
      </c>
      <c r="V1" s="11" t="s">
        <v>22</v>
      </c>
      <c r="W1" s="11" t="s">
        <v>23</v>
      </c>
    </row>
    <row r="2" spans="1:23" s="2" customFormat="1" x14ac:dyDescent="0.25">
      <c r="A2" s="14"/>
      <c r="B2" s="7"/>
      <c r="C2" s="5"/>
      <c r="D2" s="5"/>
      <c r="E2" s="6"/>
      <c r="F2" s="6"/>
      <c r="G2" s="5"/>
      <c r="H2" s="5"/>
      <c r="I2" s="5"/>
      <c r="J2" s="6"/>
      <c r="K2" s="6"/>
      <c r="L2" s="6"/>
      <c r="M2" s="6"/>
      <c r="N2" s="5"/>
      <c r="O2" s="5"/>
      <c r="P2" s="17"/>
      <c r="Q2" s="17"/>
      <c r="R2" s="17"/>
      <c r="S2" s="17"/>
      <c r="T2" s="17"/>
      <c r="U2" s="17"/>
      <c r="V2" s="17"/>
      <c r="W2" s="17"/>
    </row>
    <row r="3" spans="1:23" ht="13.8" x14ac:dyDescent="0.3">
      <c r="A3" s="15" t="s">
        <v>7</v>
      </c>
      <c r="B3" s="8">
        <v>1373</v>
      </c>
      <c r="C3" s="3">
        <v>25</v>
      </c>
      <c r="D3" s="3">
        <v>52</v>
      </c>
      <c r="E3" s="4">
        <f>SUM(C3:D3)</f>
        <v>77</v>
      </c>
      <c r="F3" s="4">
        <f>SUM(B3:D3)</f>
        <v>1450</v>
      </c>
      <c r="G3" s="3">
        <v>1</v>
      </c>
      <c r="H3" s="3">
        <v>75</v>
      </c>
      <c r="I3" s="3">
        <v>24</v>
      </c>
      <c r="J3" s="4">
        <f>SUM(H3:I3)</f>
        <v>99</v>
      </c>
      <c r="K3" s="4">
        <f>C3+H3</f>
        <v>100</v>
      </c>
      <c r="L3" s="4">
        <f>D3+I3</f>
        <v>76</v>
      </c>
      <c r="M3" s="4">
        <f>K3+L3</f>
        <v>176</v>
      </c>
      <c r="N3" s="3">
        <v>27</v>
      </c>
      <c r="O3" s="3">
        <f>SUM(B3,C3,D3,G3,H3,I3,N3)</f>
        <v>1577</v>
      </c>
      <c r="P3" s="19">
        <f>H3/K3</f>
        <v>0.75</v>
      </c>
      <c r="Q3" s="19">
        <f>C3/K3</f>
        <v>0.25</v>
      </c>
      <c r="R3" s="19">
        <f>D3/L3</f>
        <v>0.68421052631578949</v>
      </c>
      <c r="S3" s="19">
        <f>I3/L3</f>
        <v>0.31578947368421051</v>
      </c>
      <c r="T3" s="19">
        <f>J3/M3</f>
        <v>0.5625</v>
      </c>
      <c r="U3" s="19">
        <f>E3/M3</f>
        <v>0.4375</v>
      </c>
      <c r="V3" s="19">
        <f>N3/O3</f>
        <v>1.7121116043119847E-2</v>
      </c>
      <c r="W3" s="19">
        <f>G3/O3</f>
        <v>6.3411540900443881E-4</v>
      </c>
    </row>
    <row r="4" spans="1:23" ht="13.8" x14ac:dyDescent="0.3">
      <c r="A4" s="15"/>
      <c r="B4" s="8"/>
      <c r="C4" s="3"/>
      <c r="D4" s="3"/>
      <c r="E4" s="4"/>
      <c r="F4" s="4"/>
      <c r="G4" s="3"/>
      <c r="H4" s="3"/>
      <c r="I4" s="3"/>
      <c r="J4" s="4"/>
      <c r="K4" s="4"/>
      <c r="L4" s="4"/>
      <c r="M4" s="4"/>
      <c r="N4" s="3"/>
      <c r="O4" s="3"/>
      <c r="P4" s="19"/>
      <c r="Q4" s="19"/>
      <c r="R4" s="19"/>
      <c r="S4" s="19"/>
      <c r="T4" s="19"/>
      <c r="U4" s="19"/>
      <c r="V4" s="19"/>
      <c r="W4" s="19"/>
    </row>
    <row r="5" spans="1:23" ht="13.8" x14ac:dyDescent="0.3">
      <c r="A5" s="15" t="s">
        <v>20</v>
      </c>
      <c r="B5" s="8">
        <v>261</v>
      </c>
      <c r="C5" s="3">
        <v>7</v>
      </c>
      <c r="D5" s="3">
        <v>8</v>
      </c>
      <c r="E5" s="4">
        <f t="shared" ref="E5:E26" si="0">SUM(C5:D5)</f>
        <v>15</v>
      </c>
      <c r="F5" s="4">
        <v>276</v>
      </c>
      <c r="G5" s="3">
        <v>0</v>
      </c>
      <c r="H5" s="3">
        <v>4</v>
      </c>
      <c r="I5" s="3">
        <v>0</v>
      </c>
      <c r="J5" s="4">
        <f t="shared" ref="J4:J26" si="1">SUM(H5:I5)</f>
        <v>4</v>
      </c>
      <c r="K5" s="4">
        <f t="shared" ref="K5:K26" si="2">C5+H5</f>
        <v>11</v>
      </c>
      <c r="L5" s="4">
        <f t="shared" ref="L5:L26" si="3">D5+I5</f>
        <v>8</v>
      </c>
      <c r="M5" s="4">
        <f t="shared" ref="M5:M26" si="4">K5+L5</f>
        <v>19</v>
      </c>
      <c r="N5" s="3">
        <v>8</v>
      </c>
      <c r="O5" s="3">
        <f t="shared" ref="O5:O26" si="5">SUM(B5,C5,D5,G5,H5,I5,N5)</f>
        <v>288</v>
      </c>
      <c r="P5" s="19">
        <f t="shared" ref="P5:P26" si="6">H5/K5</f>
        <v>0.36363636363636365</v>
      </c>
      <c r="Q5" s="19">
        <f t="shared" ref="Q5:Q26" si="7">C5/K5</f>
        <v>0.63636363636363635</v>
      </c>
      <c r="R5" s="19">
        <f t="shared" ref="R5:R26" si="8">D5/L5</f>
        <v>1</v>
      </c>
      <c r="S5" s="19">
        <f t="shared" ref="S5:S26" si="9">I5/L5</f>
        <v>0</v>
      </c>
      <c r="T5" s="19">
        <f t="shared" ref="T5:T26" si="10">J5/M5</f>
        <v>0.21052631578947367</v>
      </c>
      <c r="U5" s="19">
        <f t="shared" ref="U5:U26" si="11">E5/M5</f>
        <v>0.78947368421052633</v>
      </c>
      <c r="V5" s="19">
        <f t="shared" ref="V4:V26" si="12">N5/O5</f>
        <v>2.7777777777777776E-2</v>
      </c>
      <c r="W5" s="19">
        <f t="shared" ref="W4:W26" si="13">G5/O5</f>
        <v>0</v>
      </c>
    </row>
    <row r="6" spans="1:23" ht="13.8" x14ac:dyDescent="0.3">
      <c r="A6" s="15"/>
      <c r="B6" s="8"/>
      <c r="C6" s="3"/>
      <c r="D6" s="3"/>
      <c r="E6" s="4"/>
      <c r="F6" s="4"/>
      <c r="G6" s="3"/>
      <c r="H6" s="3"/>
      <c r="I6" s="3"/>
      <c r="J6" s="4"/>
      <c r="K6" s="4"/>
      <c r="L6" s="4"/>
      <c r="M6" s="4"/>
      <c r="N6" s="3"/>
      <c r="O6" s="3"/>
      <c r="P6" s="19"/>
      <c r="Q6" s="19"/>
      <c r="R6" s="19"/>
      <c r="S6" s="19"/>
      <c r="T6" s="19"/>
      <c r="U6" s="19"/>
      <c r="V6" s="19"/>
      <c r="W6" s="19"/>
    </row>
    <row r="7" spans="1:23" ht="13.8" x14ac:dyDescent="0.3">
      <c r="A7" s="15" t="s">
        <v>21</v>
      </c>
      <c r="B7" s="8">
        <v>493</v>
      </c>
      <c r="C7" s="3">
        <v>1</v>
      </c>
      <c r="D7" s="3">
        <v>2</v>
      </c>
      <c r="E7" s="4">
        <f t="shared" si="0"/>
        <v>3</v>
      </c>
      <c r="F7" s="4">
        <v>496</v>
      </c>
      <c r="G7" s="3">
        <v>676</v>
      </c>
      <c r="H7" s="3">
        <v>2</v>
      </c>
      <c r="I7" s="3">
        <v>0</v>
      </c>
      <c r="J7" s="4">
        <f t="shared" si="1"/>
        <v>2</v>
      </c>
      <c r="K7" s="4">
        <f t="shared" si="2"/>
        <v>3</v>
      </c>
      <c r="L7" s="4">
        <f t="shared" si="3"/>
        <v>2</v>
      </c>
      <c r="M7" s="4">
        <f t="shared" si="4"/>
        <v>5</v>
      </c>
      <c r="N7" s="3">
        <v>55</v>
      </c>
      <c r="O7" s="3">
        <f t="shared" si="5"/>
        <v>1229</v>
      </c>
      <c r="P7" s="19">
        <f t="shared" si="6"/>
        <v>0.66666666666666663</v>
      </c>
      <c r="Q7" s="19">
        <f t="shared" si="7"/>
        <v>0.33333333333333331</v>
      </c>
      <c r="R7" s="19">
        <f t="shared" si="8"/>
        <v>1</v>
      </c>
      <c r="S7" s="19">
        <f t="shared" si="9"/>
        <v>0</v>
      </c>
      <c r="T7" s="19">
        <f t="shared" si="10"/>
        <v>0.4</v>
      </c>
      <c r="U7" s="19">
        <f t="shared" si="11"/>
        <v>0.6</v>
      </c>
      <c r="V7" s="19">
        <f t="shared" si="12"/>
        <v>4.4751830756712775E-2</v>
      </c>
      <c r="W7" s="19">
        <f t="shared" si="13"/>
        <v>0.55004068348250612</v>
      </c>
    </row>
    <row r="8" spans="1:23" ht="13.8" x14ac:dyDescent="0.3">
      <c r="A8" s="15"/>
      <c r="B8" s="8"/>
      <c r="C8" s="3"/>
      <c r="D8" s="3"/>
      <c r="E8" s="4"/>
      <c r="F8" s="4"/>
      <c r="G8" s="3"/>
      <c r="H8" s="3"/>
      <c r="I8" s="3"/>
      <c r="J8" s="4"/>
      <c r="K8" s="4"/>
      <c r="L8" s="4"/>
      <c r="M8" s="4"/>
      <c r="N8" s="3"/>
      <c r="O8" s="3"/>
      <c r="P8" s="19"/>
      <c r="Q8" s="19"/>
      <c r="R8" s="19"/>
      <c r="S8" s="19"/>
      <c r="T8" s="19"/>
      <c r="U8" s="19"/>
      <c r="V8" s="19"/>
      <c r="W8" s="19"/>
    </row>
    <row r="9" spans="1:23" ht="13.8" x14ac:dyDescent="0.3">
      <c r="A9" s="15" t="s">
        <v>24</v>
      </c>
      <c r="B9" s="8">
        <v>29</v>
      </c>
      <c r="C9" s="3">
        <v>0</v>
      </c>
      <c r="D9" s="3">
        <v>0</v>
      </c>
      <c r="E9" s="4">
        <f t="shared" si="0"/>
        <v>0</v>
      </c>
      <c r="F9" s="4">
        <v>29</v>
      </c>
      <c r="G9" s="3">
        <v>69</v>
      </c>
      <c r="H9" s="3">
        <v>2</v>
      </c>
      <c r="I9" s="3">
        <v>1</v>
      </c>
      <c r="J9" s="4">
        <f t="shared" si="1"/>
        <v>3</v>
      </c>
      <c r="K9" s="4">
        <f t="shared" si="2"/>
        <v>2</v>
      </c>
      <c r="L9" s="4">
        <f t="shared" si="3"/>
        <v>1</v>
      </c>
      <c r="M9" s="4">
        <f t="shared" si="4"/>
        <v>3</v>
      </c>
      <c r="N9" s="3">
        <v>58</v>
      </c>
      <c r="O9" s="3">
        <f t="shared" si="5"/>
        <v>159</v>
      </c>
      <c r="P9" s="19">
        <f t="shared" si="6"/>
        <v>1</v>
      </c>
      <c r="Q9" s="19">
        <f t="shared" si="7"/>
        <v>0</v>
      </c>
      <c r="R9" s="19">
        <f t="shared" si="8"/>
        <v>0</v>
      </c>
      <c r="S9" s="19">
        <f t="shared" si="9"/>
        <v>1</v>
      </c>
      <c r="T9" s="19">
        <f t="shared" si="10"/>
        <v>1</v>
      </c>
      <c r="U9" s="19">
        <f t="shared" si="11"/>
        <v>0</v>
      </c>
      <c r="V9" s="19">
        <f t="shared" si="12"/>
        <v>0.36477987421383645</v>
      </c>
      <c r="W9" s="19">
        <f t="shared" si="13"/>
        <v>0.43396226415094341</v>
      </c>
    </row>
    <row r="10" spans="1:23" ht="13.8" x14ac:dyDescent="0.3">
      <c r="A10" s="15"/>
      <c r="B10" s="8"/>
      <c r="C10" s="3"/>
      <c r="D10" s="3"/>
      <c r="E10" s="4"/>
      <c r="F10" s="4"/>
      <c r="G10" s="3"/>
      <c r="H10" s="3"/>
      <c r="I10" s="3"/>
      <c r="J10" s="4"/>
      <c r="K10" s="4"/>
      <c r="L10" s="4"/>
      <c r="M10" s="4"/>
      <c r="N10" s="3"/>
      <c r="O10" s="3"/>
      <c r="P10" s="19"/>
      <c r="Q10" s="19"/>
      <c r="R10" s="19"/>
      <c r="S10" s="19"/>
      <c r="T10" s="19"/>
      <c r="U10" s="19"/>
      <c r="V10" s="19"/>
      <c r="W10" s="19"/>
    </row>
    <row r="11" spans="1:23" ht="13.8" x14ac:dyDescent="0.3">
      <c r="A11" s="15" t="s">
        <v>25</v>
      </c>
      <c r="B11" s="8">
        <v>493</v>
      </c>
      <c r="C11" s="3">
        <v>2</v>
      </c>
      <c r="D11" s="3">
        <v>1</v>
      </c>
      <c r="E11" s="4">
        <f t="shared" si="0"/>
        <v>3</v>
      </c>
      <c r="F11" s="4">
        <v>496</v>
      </c>
      <c r="G11" s="3">
        <v>728</v>
      </c>
      <c r="H11" s="3">
        <v>4</v>
      </c>
      <c r="I11" s="3">
        <v>2</v>
      </c>
      <c r="J11" s="4">
        <f t="shared" si="1"/>
        <v>6</v>
      </c>
      <c r="K11" s="4">
        <f t="shared" si="2"/>
        <v>6</v>
      </c>
      <c r="L11" s="4">
        <f t="shared" si="3"/>
        <v>3</v>
      </c>
      <c r="M11" s="4">
        <f t="shared" si="4"/>
        <v>9</v>
      </c>
      <c r="N11" s="3">
        <v>113</v>
      </c>
      <c r="O11" s="3">
        <f t="shared" si="5"/>
        <v>1343</v>
      </c>
      <c r="P11" s="19">
        <f t="shared" si="6"/>
        <v>0.66666666666666663</v>
      </c>
      <c r="Q11" s="19">
        <f t="shared" si="7"/>
        <v>0.33333333333333331</v>
      </c>
      <c r="R11" s="19">
        <f t="shared" si="8"/>
        <v>0.33333333333333331</v>
      </c>
      <c r="S11" s="19">
        <f t="shared" si="9"/>
        <v>0.66666666666666663</v>
      </c>
      <c r="T11" s="19">
        <f t="shared" si="10"/>
        <v>0.66666666666666663</v>
      </c>
      <c r="U11" s="19">
        <f t="shared" si="11"/>
        <v>0.33333333333333331</v>
      </c>
      <c r="V11" s="19">
        <f t="shared" si="12"/>
        <v>8.4139985107967233E-2</v>
      </c>
      <c r="W11" s="19">
        <f t="shared" si="13"/>
        <v>0.54206999255398358</v>
      </c>
    </row>
    <row r="12" spans="1:23" ht="13.8" x14ac:dyDescent="0.3">
      <c r="A12" s="15"/>
      <c r="B12" s="8"/>
      <c r="C12" s="3"/>
      <c r="D12" s="3"/>
      <c r="E12" s="4"/>
      <c r="F12" s="4"/>
      <c r="G12" s="3"/>
      <c r="H12" s="3"/>
      <c r="I12" s="3"/>
      <c r="J12" s="4"/>
      <c r="K12" s="4"/>
      <c r="L12" s="4"/>
      <c r="M12" s="4"/>
      <c r="N12" s="3"/>
      <c r="O12" s="3"/>
      <c r="P12" s="19"/>
      <c r="Q12" s="19"/>
      <c r="R12" s="19"/>
      <c r="S12" s="19"/>
      <c r="T12" s="19"/>
      <c r="U12" s="19"/>
      <c r="V12" s="19"/>
      <c r="W12" s="19"/>
    </row>
    <row r="13" spans="1:23" ht="13.8" x14ac:dyDescent="0.3">
      <c r="A13" s="15" t="s">
        <v>26</v>
      </c>
      <c r="B13" s="8">
        <v>70</v>
      </c>
      <c r="C13" s="3">
        <v>3</v>
      </c>
      <c r="D13" s="3">
        <v>1</v>
      </c>
      <c r="E13" s="4">
        <f t="shared" si="0"/>
        <v>4</v>
      </c>
      <c r="F13" s="4">
        <v>74</v>
      </c>
      <c r="G13" s="3">
        <v>63</v>
      </c>
      <c r="H13" s="3">
        <v>0</v>
      </c>
      <c r="I13" s="3">
        <v>1</v>
      </c>
      <c r="J13" s="4">
        <f t="shared" si="1"/>
        <v>1</v>
      </c>
      <c r="K13" s="4">
        <f t="shared" si="2"/>
        <v>3</v>
      </c>
      <c r="L13" s="4">
        <f t="shared" si="3"/>
        <v>2</v>
      </c>
      <c r="M13" s="4">
        <f t="shared" si="4"/>
        <v>5</v>
      </c>
      <c r="N13" s="3">
        <v>22</v>
      </c>
      <c r="O13" s="3">
        <f t="shared" si="5"/>
        <v>160</v>
      </c>
      <c r="P13" s="19">
        <f t="shared" si="6"/>
        <v>0</v>
      </c>
      <c r="Q13" s="19">
        <f t="shared" si="7"/>
        <v>1</v>
      </c>
      <c r="R13" s="19">
        <f t="shared" si="8"/>
        <v>0.5</v>
      </c>
      <c r="S13" s="19">
        <f t="shared" si="9"/>
        <v>0.5</v>
      </c>
      <c r="T13" s="19">
        <f t="shared" si="10"/>
        <v>0.2</v>
      </c>
      <c r="U13" s="19">
        <f t="shared" si="11"/>
        <v>0.8</v>
      </c>
      <c r="V13" s="19">
        <f t="shared" si="12"/>
        <v>0.13750000000000001</v>
      </c>
      <c r="W13" s="19">
        <f t="shared" si="13"/>
        <v>0.39374999999999999</v>
      </c>
    </row>
    <row r="14" spans="1:23" ht="13.8" x14ac:dyDescent="0.3">
      <c r="A14" s="15"/>
      <c r="B14" s="8"/>
      <c r="C14" s="3"/>
      <c r="D14" s="3"/>
      <c r="E14" s="4"/>
      <c r="F14" s="4"/>
      <c r="G14" s="3"/>
      <c r="H14" s="3"/>
      <c r="I14" s="3"/>
      <c r="J14" s="4"/>
      <c r="K14" s="4"/>
      <c r="L14" s="4"/>
      <c r="M14" s="4"/>
      <c r="N14" s="3"/>
      <c r="O14" s="3"/>
      <c r="P14" s="19"/>
      <c r="Q14" s="19"/>
      <c r="R14" s="19"/>
      <c r="S14" s="19"/>
      <c r="T14" s="19"/>
      <c r="U14" s="19"/>
      <c r="V14" s="19"/>
      <c r="W14" s="19"/>
    </row>
    <row r="15" spans="1:23" ht="13.8" x14ac:dyDescent="0.3">
      <c r="A15" s="15" t="s">
        <v>27</v>
      </c>
      <c r="B15" s="8">
        <v>103</v>
      </c>
      <c r="C15" s="3">
        <v>6</v>
      </c>
      <c r="D15" s="3">
        <v>9</v>
      </c>
      <c r="E15" s="4">
        <f>SUM(C15:D15)</f>
        <v>15</v>
      </c>
      <c r="F15" s="4">
        <v>118</v>
      </c>
      <c r="G15" s="3">
        <v>218</v>
      </c>
      <c r="H15" s="3">
        <v>55</v>
      </c>
      <c r="I15" s="3">
        <v>14</v>
      </c>
      <c r="J15" s="4">
        <f t="shared" si="1"/>
        <v>69</v>
      </c>
      <c r="K15" s="4">
        <f t="shared" si="2"/>
        <v>61</v>
      </c>
      <c r="L15" s="4">
        <f t="shared" si="3"/>
        <v>23</v>
      </c>
      <c r="M15" s="4">
        <f t="shared" si="4"/>
        <v>84</v>
      </c>
      <c r="N15" s="3">
        <v>89</v>
      </c>
      <c r="O15" s="3">
        <f t="shared" si="5"/>
        <v>494</v>
      </c>
      <c r="P15" s="19">
        <f t="shared" si="6"/>
        <v>0.90163934426229508</v>
      </c>
      <c r="Q15" s="19">
        <f t="shared" si="7"/>
        <v>9.8360655737704916E-2</v>
      </c>
      <c r="R15" s="19">
        <f t="shared" si="8"/>
        <v>0.39130434782608697</v>
      </c>
      <c r="S15" s="19">
        <f t="shared" si="9"/>
        <v>0.60869565217391308</v>
      </c>
      <c r="T15" s="19">
        <f t="shared" si="10"/>
        <v>0.8214285714285714</v>
      </c>
      <c r="U15" s="19">
        <f t="shared" si="11"/>
        <v>0.17857142857142858</v>
      </c>
      <c r="V15" s="19">
        <f t="shared" si="12"/>
        <v>0.18016194331983806</v>
      </c>
      <c r="W15" s="19">
        <f t="shared" si="13"/>
        <v>0.44129554655870445</v>
      </c>
    </row>
    <row r="16" spans="1:23" ht="13.8" x14ac:dyDescent="0.3">
      <c r="A16" s="15"/>
      <c r="B16" s="8"/>
      <c r="C16" s="3"/>
      <c r="D16" s="3"/>
      <c r="E16" s="4"/>
      <c r="F16" s="4"/>
      <c r="G16" s="3"/>
      <c r="H16" s="3"/>
      <c r="I16" s="3"/>
      <c r="J16" s="4"/>
      <c r="K16" s="4"/>
      <c r="L16" s="4"/>
      <c r="M16" s="4"/>
      <c r="N16" s="3"/>
      <c r="O16" s="3"/>
      <c r="P16" s="19"/>
      <c r="Q16" s="19"/>
      <c r="R16" s="19"/>
      <c r="S16" s="19"/>
      <c r="T16" s="19"/>
      <c r="U16" s="19"/>
      <c r="V16" s="19"/>
      <c r="W16" s="19"/>
    </row>
    <row r="17" spans="1:23" ht="13.8" x14ac:dyDescent="0.3">
      <c r="A17" s="15" t="s">
        <v>28</v>
      </c>
      <c r="B17" s="8">
        <v>34</v>
      </c>
      <c r="C17" s="3">
        <v>5</v>
      </c>
      <c r="D17" s="3">
        <v>2</v>
      </c>
      <c r="E17" s="4">
        <f t="shared" si="0"/>
        <v>7</v>
      </c>
      <c r="F17" s="4">
        <v>41</v>
      </c>
      <c r="G17" s="3">
        <v>55</v>
      </c>
      <c r="H17" s="3">
        <v>9</v>
      </c>
      <c r="I17" s="3">
        <v>3</v>
      </c>
      <c r="J17" s="4">
        <f t="shared" si="1"/>
        <v>12</v>
      </c>
      <c r="K17" s="4">
        <f t="shared" si="2"/>
        <v>14</v>
      </c>
      <c r="L17" s="4">
        <f t="shared" si="3"/>
        <v>5</v>
      </c>
      <c r="M17" s="4">
        <f t="shared" si="4"/>
        <v>19</v>
      </c>
      <c r="N17" s="3">
        <v>21</v>
      </c>
      <c r="O17" s="3">
        <f t="shared" si="5"/>
        <v>129</v>
      </c>
      <c r="P17" s="19">
        <f t="shared" si="6"/>
        <v>0.6428571428571429</v>
      </c>
      <c r="Q17" s="19">
        <f t="shared" si="7"/>
        <v>0.35714285714285715</v>
      </c>
      <c r="R17" s="19">
        <f t="shared" si="8"/>
        <v>0.4</v>
      </c>
      <c r="S17" s="19">
        <f t="shared" si="9"/>
        <v>0.6</v>
      </c>
      <c r="T17" s="19">
        <f t="shared" si="10"/>
        <v>0.63157894736842102</v>
      </c>
      <c r="U17" s="19">
        <f t="shared" si="11"/>
        <v>0.36842105263157893</v>
      </c>
      <c r="V17" s="19">
        <f t="shared" si="12"/>
        <v>0.16279069767441862</v>
      </c>
      <c r="W17" s="19">
        <f t="shared" si="13"/>
        <v>0.4263565891472868</v>
      </c>
    </row>
    <row r="18" spans="1:23" ht="13.8" x14ac:dyDescent="0.3">
      <c r="A18" s="15"/>
      <c r="B18" s="8"/>
      <c r="C18" s="3"/>
      <c r="D18" s="3"/>
      <c r="E18" s="4"/>
      <c r="F18" s="4"/>
      <c r="G18" s="3"/>
      <c r="H18" s="3"/>
      <c r="I18" s="3"/>
      <c r="J18" s="4"/>
      <c r="K18" s="4"/>
      <c r="L18" s="4"/>
      <c r="M18" s="4"/>
      <c r="N18" s="3"/>
      <c r="O18" s="3"/>
      <c r="P18" s="19"/>
      <c r="Q18" s="19"/>
      <c r="R18" s="19"/>
      <c r="S18" s="19"/>
      <c r="T18" s="19"/>
      <c r="U18" s="19"/>
      <c r="V18" s="19"/>
      <c r="W18" s="19"/>
    </row>
    <row r="19" spans="1:23" ht="13.8" x14ac:dyDescent="0.3">
      <c r="A19" s="15" t="s">
        <v>29</v>
      </c>
      <c r="B19" s="8">
        <v>297</v>
      </c>
      <c r="C19" s="3">
        <v>9</v>
      </c>
      <c r="D19" s="3">
        <v>0</v>
      </c>
      <c r="E19" s="4">
        <f t="shared" si="0"/>
        <v>9</v>
      </c>
      <c r="F19" s="4">
        <v>306</v>
      </c>
      <c r="G19" s="3">
        <v>584</v>
      </c>
      <c r="H19" s="3">
        <v>1</v>
      </c>
      <c r="I19" s="3">
        <v>0</v>
      </c>
      <c r="J19" s="4">
        <f t="shared" si="1"/>
        <v>1</v>
      </c>
      <c r="K19" s="4">
        <f t="shared" si="2"/>
        <v>10</v>
      </c>
      <c r="L19" s="4">
        <f t="shared" si="3"/>
        <v>0</v>
      </c>
      <c r="M19" s="4">
        <f t="shared" si="4"/>
        <v>10</v>
      </c>
      <c r="N19" s="3">
        <v>97</v>
      </c>
      <c r="O19" s="3">
        <f t="shared" si="5"/>
        <v>988</v>
      </c>
      <c r="P19" s="19">
        <f t="shared" si="6"/>
        <v>0.1</v>
      </c>
      <c r="Q19" s="19">
        <f t="shared" si="7"/>
        <v>0.9</v>
      </c>
      <c r="R19" s="19" t="e">
        <f t="shared" si="8"/>
        <v>#DIV/0!</v>
      </c>
      <c r="S19" s="19" t="e">
        <f t="shared" si="9"/>
        <v>#DIV/0!</v>
      </c>
      <c r="T19" s="19">
        <f t="shared" si="10"/>
        <v>0.1</v>
      </c>
      <c r="U19" s="19">
        <f t="shared" si="11"/>
        <v>0.9</v>
      </c>
      <c r="V19" s="19">
        <f t="shared" si="12"/>
        <v>9.8178137651821859E-2</v>
      </c>
      <c r="W19" s="19">
        <f t="shared" si="13"/>
        <v>0.59109311740890691</v>
      </c>
    </row>
    <row r="20" spans="1:23" ht="13.8" x14ac:dyDescent="0.3">
      <c r="A20" s="15"/>
      <c r="B20" s="8"/>
      <c r="C20" s="3"/>
      <c r="D20" s="3"/>
      <c r="E20" s="4"/>
      <c r="F20" s="4"/>
      <c r="G20" s="3"/>
      <c r="H20" s="3"/>
      <c r="I20" s="3"/>
      <c r="J20" s="4"/>
      <c r="K20" s="4"/>
      <c r="L20" s="4"/>
      <c r="M20" s="4"/>
      <c r="N20" s="3"/>
      <c r="O20" s="3"/>
      <c r="P20" s="19"/>
      <c r="Q20" s="19"/>
      <c r="R20" s="19"/>
      <c r="S20" s="19"/>
      <c r="T20" s="19"/>
      <c r="U20" s="19"/>
      <c r="V20" s="19"/>
      <c r="W20" s="19"/>
    </row>
    <row r="21" spans="1:23" ht="13.8" x14ac:dyDescent="0.3">
      <c r="A21" s="15" t="s">
        <v>30</v>
      </c>
      <c r="B21" s="8">
        <v>656</v>
      </c>
      <c r="C21" s="3">
        <v>16</v>
      </c>
      <c r="D21" s="3">
        <v>5</v>
      </c>
      <c r="E21" s="4">
        <f t="shared" si="0"/>
        <v>21</v>
      </c>
      <c r="F21" s="4">
        <v>677</v>
      </c>
      <c r="G21" s="3">
        <v>436</v>
      </c>
      <c r="H21" s="3">
        <v>16</v>
      </c>
      <c r="I21" s="3">
        <v>5</v>
      </c>
      <c r="J21" s="4">
        <f t="shared" si="1"/>
        <v>21</v>
      </c>
      <c r="K21" s="4">
        <f t="shared" si="2"/>
        <v>32</v>
      </c>
      <c r="L21" s="4">
        <f t="shared" si="3"/>
        <v>10</v>
      </c>
      <c r="M21" s="4">
        <f t="shared" si="4"/>
        <v>42</v>
      </c>
      <c r="N21" s="3">
        <v>241</v>
      </c>
      <c r="O21" s="3">
        <f t="shared" si="5"/>
        <v>1375</v>
      </c>
      <c r="P21" s="19">
        <f t="shared" si="6"/>
        <v>0.5</v>
      </c>
      <c r="Q21" s="19">
        <f t="shared" si="7"/>
        <v>0.5</v>
      </c>
      <c r="R21" s="19">
        <f t="shared" si="8"/>
        <v>0.5</v>
      </c>
      <c r="S21" s="19">
        <f t="shared" si="9"/>
        <v>0.5</v>
      </c>
      <c r="T21" s="19">
        <f t="shared" si="10"/>
        <v>0.5</v>
      </c>
      <c r="U21" s="19">
        <f t="shared" si="11"/>
        <v>0.5</v>
      </c>
      <c r="V21" s="19">
        <f t="shared" si="12"/>
        <v>0.17527272727272727</v>
      </c>
      <c r="W21" s="19">
        <f t="shared" si="13"/>
        <v>0.31709090909090909</v>
      </c>
    </row>
    <row r="22" spans="1:23" ht="13.8" x14ac:dyDescent="0.3">
      <c r="A22" s="15"/>
      <c r="B22" s="8"/>
      <c r="C22" s="3"/>
      <c r="D22" s="3"/>
      <c r="E22" s="4"/>
      <c r="F22" s="4"/>
      <c r="G22" s="3"/>
      <c r="H22" s="3"/>
      <c r="I22" s="3"/>
      <c r="J22" s="4"/>
      <c r="K22" s="4"/>
      <c r="L22" s="4"/>
      <c r="M22" s="4"/>
      <c r="N22" s="3"/>
      <c r="O22" s="3"/>
      <c r="P22" s="20"/>
      <c r="Q22" s="20"/>
      <c r="R22" s="20"/>
      <c r="S22" s="20"/>
      <c r="T22" s="20"/>
      <c r="U22" s="20"/>
      <c r="V22" s="21"/>
      <c r="W22" s="21"/>
    </row>
    <row r="23" spans="1:23" ht="13.8" x14ac:dyDescent="0.3">
      <c r="A23" s="15"/>
      <c r="B23" s="8"/>
      <c r="C23" s="3"/>
      <c r="D23" s="3"/>
      <c r="E23" s="4">
        <f t="shared" si="0"/>
        <v>0</v>
      </c>
      <c r="F23" s="4"/>
      <c r="G23" s="3"/>
      <c r="H23" s="3"/>
      <c r="I23" s="3"/>
      <c r="J23" s="4">
        <f t="shared" si="1"/>
        <v>0</v>
      </c>
      <c r="K23" s="4">
        <f t="shared" si="2"/>
        <v>0</v>
      </c>
      <c r="L23" s="4">
        <f t="shared" si="3"/>
        <v>0</v>
      </c>
      <c r="M23" s="4">
        <f t="shared" si="4"/>
        <v>0</v>
      </c>
      <c r="N23" s="3"/>
      <c r="O23" s="3">
        <f t="shared" si="5"/>
        <v>0</v>
      </c>
      <c r="P23" s="20" t="e">
        <f t="shared" si="6"/>
        <v>#DIV/0!</v>
      </c>
      <c r="Q23" s="20" t="e">
        <f t="shared" si="7"/>
        <v>#DIV/0!</v>
      </c>
      <c r="R23" s="20" t="e">
        <f t="shared" si="8"/>
        <v>#DIV/0!</v>
      </c>
      <c r="S23" s="20" t="e">
        <f t="shared" si="9"/>
        <v>#DIV/0!</v>
      </c>
      <c r="T23" s="20" t="e">
        <f t="shared" si="10"/>
        <v>#DIV/0!</v>
      </c>
      <c r="U23" s="20" t="e">
        <f t="shared" si="11"/>
        <v>#DIV/0!</v>
      </c>
      <c r="V23" s="21" t="e">
        <f t="shared" si="12"/>
        <v>#DIV/0!</v>
      </c>
      <c r="W23" s="21" t="e">
        <f t="shared" si="13"/>
        <v>#DIV/0!</v>
      </c>
    </row>
    <row r="24" spans="1:23" ht="13.8" x14ac:dyDescent="0.3">
      <c r="A24" s="15"/>
      <c r="B24" s="8"/>
      <c r="C24" s="3"/>
      <c r="D24" s="3"/>
      <c r="E24" s="4"/>
      <c r="F24" s="4"/>
      <c r="G24" s="3"/>
      <c r="H24" s="3"/>
      <c r="I24" s="3"/>
      <c r="J24" s="4"/>
      <c r="K24" s="4"/>
      <c r="L24" s="4"/>
      <c r="M24" s="4"/>
      <c r="N24" s="3"/>
      <c r="O24" s="3"/>
      <c r="P24" s="20"/>
      <c r="Q24" s="20"/>
      <c r="R24" s="20"/>
      <c r="S24" s="20"/>
      <c r="T24" s="20"/>
      <c r="U24" s="20"/>
      <c r="V24" s="21"/>
      <c r="W24" s="21"/>
    </row>
    <row r="25" spans="1:23" ht="13.8" x14ac:dyDescent="0.3">
      <c r="A25" s="15"/>
      <c r="B25" s="8"/>
      <c r="C25" s="3"/>
      <c r="D25" s="3"/>
      <c r="E25" s="4">
        <f t="shared" si="0"/>
        <v>0</v>
      </c>
      <c r="F25" s="4"/>
      <c r="G25" s="3"/>
      <c r="H25" s="3"/>
      <c r="I25" s="3"/>
      <c r="J25" s="4">
        <f t="shared" si="1"/>
        <v>0</v>
      </c>
      <c r="K25" s="4">
        <f t="shared" si="2"/>
        <v>0</v>
      </c>
      <c r="L25" s="4">
        <f t="shared" si="3"/>
        <v>0</v>
      </c>
      <c r="M25" s="4">
        <f t="shared" si="4"/>
        <v>0</v>
      </c>
      <c r="N25" s="3"/>
      <c r="O25" s="3">
        <f t="shared" si="5"/>
        <v>0</v>
      </c>
      <c r="P25" s="20" t="e">
        <f t="shared" si="6"/>
        <v>#DIV/0!</v>
      </c>
      <c r="Q25" s="20" t="e">
        <f t="shared" si="7"/>
        <v>#DIV/0!</v>
      </c>
      <c r="R25" s="20" t="e">
        <f t="shared" si="8"/>
        <v>#DIV/0!</v>
      </c>
      <c r="S25" s="20" t="e">
        <f t="shared" si="9"/>
        <v>#DIV/0!</v>
      </c>
      <c r="T25" s="20" t="e">
        <f t="shared" si="10"/>
        <v>#DIV/0!</v>
      </c>
      <c r="U25" s="20" t="e">
        <f t="shared" si="11"/>
        <v>#DIV/0!</v>
      </c>
      <c r="V25" s="21" t="e">
        <f t="shared" si="12"/>
        <v>#DIV/0!</v>
      </c>
      <c r="W25" s="21" t="e">
        <f t="shared" si="13"/>
        <v>#DIV/0!</v>
      </c>
    </row>
    <row r="26" spans="1:23" x14ac:dyDescent="0.25">
      <c r="A26" s="15" t="s">
        <v>31</v>
      </c>
      <c r="B26" s="18">
        <f>SUM(B2:B25)</f>
        <v>3809</v>
      </c>
      <c r="C26" s="18">
        <f t="shared" ref="C26:O26" si="14">SUM(C2:C25)</f>
        <v>74</v>
      </c>
      <c r="D26" s="18">
        <f t="shared" si="14"/>
        <v>80</v>
      </c>
      <c r="E26" s="18">
        <f t="shared" si="14"/>
        <v>154</v>
      </c>
      <c r="F26" s="18">
        <f t="shared" si="14"/>
        <v>3963</v>
      </c>
      <c r="G26" s="18">
        <f t="shared" si="14"/>
        <v>2830</v>
      </c>
      <c r="H26" s="18">
        <f t="shared" si="14"/>
        <v>168</v>
      </c>
      <c r="I26" s="18">
        <f t="shared" si="14"/>
        <v>50</v>
      </c>
      <c r="J26" s="18">
        <f t="shared" si="14"/>
        <v>218</v>
      </c>
      <c r="K26" s="18">
        <f t="shared" si="14"/>
        <v>242</v>
      </c>
      <c r="L26" s="18">
        <f t="shared" si="14"/>
        <v>130</v>
      </c>
      <c r="M26" s="18">
        <f t="shared" si="14"/>
        <v>372</v>
      </c>
      <c r="N26" s="18">
        <f t="shared" si="14"/>
        <v>731</v>
      </c>
      <c r="O26" s="18">
        <f t="shared" si="14"/>
        <v>7742</v>
      </c>
      <c r="P26" s="9">
        <f t="shared" si="6"/>
        <v>0.69421487603305787</v>
      </c>
      <c r="Q26" s="9">
        <f t="shared" si="7"/>
        <v>0.30578512396694213</v>
      </c>
      <c r="R26" s="9">
        <f t="shared" si="8"/>
        <v>0.61538461538461542</v>
      </c>
      <c r="S26" s="9">
        <f t="shared" si="9"/>
        <v>0.38461538461538464</v>
      </c>
      <c r="T26" s="9">
        <f t="shared" si="10"/>
        <v>0.58602150537634412</v>
      </c>
      <c r="U26" s="9">
        <f t="shared" si="11"/>
        <v>0.41397849462365593</v>
      </c>
      <c r="V26" s="10">
        <f t="shared" si="12"/>
        <v>9.4420046499612498E-2</v>
      </c>
      <c r="W26" s="10">
        <f t="shared" si="13"/>
        <v>0.36553862051149572</v>
      </c>
    </row>
  </sheetData>
  <pageMargins left="0.7" right="0.7" top="0.75" bottom="0.75" header="0.3" footer="0.3"/>
  <pageSetup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</dc:creator>
  <cp:lastModifiedBy>Kyle</cp:lastModifiedBy>
  <cp:lastPrinted>2016-01-04T17:33:12Z</cp:lastPrinted>
  <dcterms:created xsi:type="dcterms:W3CDTF">2016-01-03T22:48:46Z</dcterms:created>
  <dcterms:modified xsi:type="dcterms:W3CDTF">2016-01-04T18:02:17Z</dcterms:modified>
</cp:coreProperties>
</file>